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4B84EFD1-C745-4A32-A1FC-EEAC5318835D}" xr6:coauthVersionLast="47" xr6:coauthVersionMax="47" xr10:uidLastSave="{00000000-0000-0000-0000-000000000000}"/>
  <bookViews>
    <workbookView xWindow="10575" yWindow="45" windowWidth="18030" windowHeight="15060" xr2:uid="{02F84DC6-DA39-4859-9904-50D4054F6E5B}"/>
  </bookViews>
  <sheets>
    <sheet name="POMUCH" sheetId="1" r:id="rId1"/>
  </sheets>
  <externalReferences>
    <externalReference r:id="rId2"/>
  </externalReferences>
  <definedNames>
    <definedName name="_xlnm.Print_Area" localSheetId="0">POMUCH!$A$1:$T$26</definedName>
    <definedName name="_xlnm.Print_Titles" localSheetId="0">POMUCH!$1:$2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M16" i="1"/>
  <c r="M15" i="1"/>
  <c r="M8" i="1"/>
  <c r="K8" i="1"/>
  <c r="O8" i="1" s="1"/>
  <c r="M7" i="1"/>
  <c r="M9" i="1" s="1"/>
  <c r="K7" i="1"/>
  <c r="K9" i="1" s="1"/>
  <c r="N8" i="1" l="1"/>
  <c r="O7" i="1"/>
  <c r="O9" i="1" s="1"/>
  <c r="L9" i="1" s="1"/>
  <c r="L8" i="1"/>
  <c r="L7" i="1" l="1"/>
  <c r="N7" i="1"/>
  <c r="N9" i="1"/>
</calcChain>
</file>

<file path=xl/sharedStrings.xml><?xml version="1.0" encoding="utf-8"?>
<sst xmlns="http://schemas.openxmlformats.org/spreadsheetml/2006/main" count="81" uniqueCount="41">
  <si>
    <t>JUNTA MUNICIPAL DE POMUCH</t>
  </si>
  <si>
    <t>PRINCIPIO DE MAYORÍA RELATIVA</t>
  </si>
  <si>
    <t>INTEGRACIÓN POR GÉNERO</t>
  </si>
  <si>
    <t>HOMBRES</t>
  </si>
  <si>
    <t>MUJERES</t>
  </si>
  <si>
    <t>MOVIMIENTO CIUDADANO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</si>
  <si>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</si>
  <si>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</si>
  <si>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</si>
  <si>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</si>
  <si>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</si>
  <si>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</si>
  <si>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</si>
  <si>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</si>
  <si>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</si>
  <si>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</si>
  <si>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</si>
  <si>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</si>
  <si>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</si>
  <si>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ALEIDA GUADALUPE POOT EUAN</t>
  </si>
  <si>
    <t>M</t>
  </si>
  <si>
    <t>BERNA MARITSA HAAS HERNANDEZ</t>
  </si>
  <si>
    <t xml:space="preserve">REGIDOR/A   </t>
  </si>
  <si>
    <t>BALDOMERO AKE EUAN</t>
  </si>
  <si>
    <t>H</t>
  </si>
  <si>
    <t>LIDIA ESPERANZA MAY UITZ</t>
  </si>
  <si>
    <t>Nota: Solamente quienes están ejerciendo el cargo</t>
  </si>
  <si>
    <t>MARIANA EUAN MARTIN</t>
  </si>
  <si>
    <t>BEATRIZ ADRIANA CHI UC</t>
  </si>
  <si>
    <t>MARTIN GERARDO PECH CHABLE</t>
  </si>
  <si>
    <t>GLORIA DEL CARMEN EUAN TUN</t>
  </si>
  <si>
    <t>INTEGRACIÓN POR PARTIDO POLÍTICO</t>
  </si>
  <si>
    <t xml:space="preserve">SÍNDICO/A   </t>
  </si>
  <si>
    <t>ARACELI DEL ROCIO KUK CHI</t>
  </si>
  <si>
    <t>LIDIA DEL ROSARIO BALAM TUZ</t>
  </si>
  <si>
    <t>PARTIDO POLÍTICO</t>
  </si>
  <si>
    <t>PRINCIPIO DE REPRESENTACIÓN PROPORCIONAL</t>
  </si>
  <si>
    <t>MORENA</t>
  </si>
  <si>
    <t>PARTIDO</t>
  </si>
  <si>
    <t>HERMINIA YAH COLLI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</si>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</sst>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1-2408-468C-95AA-91BEF8E03867}"/>
              </c:ext>
            </c:extLst>
          </c:dPt>
          <c:dPt>
            <c:idx val="1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3-2408-468C-95AA-91BEF8E03867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2408-468C-95AA-91BEF8E03867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7-2408-468C-95AA-91BEF8E03867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2408-468C-95AA-91BEF8E03867}"/>
              </c:ext>
            </c:extLst>
          </c:dPt>
          <c:dLbls>
            <c:dLbl>
              <c:idx val="0"/>
              <c:layout>
                <c:manualLayout>
                  <c:x val="-0.18820885011019053"/>
                  <c:y val="-0.3976493020353210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08-468C-95AA-91BEF8E03867}"/>
                </c:ext>
              </c:extLst>
            </c:dLbl>
            <c:dLbl>
              <c:idx val="1"/>
              <c:layout>
                <c:manualLayout>
                  <c:x val="0.13081181647877449"/>
                  <c:y val="0.1279790857125170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08-468C-95AA-91BEF8E03867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08-468C-95AA-91BEF8E03867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08-468C-95AA-91BEF8E03867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08-468C-95AA-91BEF8E03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POMUCH!$J$15:$J$16</c:f>
              <c:strCache>
                <c:ptCount val="2"/>
                <c:pt idx="0">
                  <c:v>MOVIMIENTO CIUDADANO</c:v>
                </c:pt>
                <c:pt idx="1">
                  <c:v>MORENA</c:v>
                </c:pt>
              </c:strCache>
            </c:strRef>
          </c:cat>
          <c:val>
            <c:numRef>
              <c:f>POMUCH!$M$15:$M$16</c:f>
              <c:numCache>
                <c:formatCode>0.0000%</c:formatCode>
                <c:ptCount val="2"/>
                <c:pt idx="0">
                  <c:v>0.83333333333333337</c:v>
                </c:pt>
                <c:pt idx="1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08-468C-95AA-91BEF8E0386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08-43B1-B6E0-6F5E3D7A423D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08-43B1-B6E0-6F5E3D7A423D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08-43B1-B6E0-6F5E3D7A423D}"/>
                </c:ext>
              </c:extLst>
            </c:dLbl>
            <c:dLbl>
              <c:idx val="1"/>
              <c:layout>
                <c:manualLayout>
                  <c:x val="0.19159060554461391"/>
                  <c:y val="-0.129469729967824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08-43B1-B6E0-6F5E3D7A42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(POMUCH!$L$4,POMUCH!$N$4)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(POMUCH!$L$9,POMUCH!$N$9)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08-43B1-B6E0-6F5E3D7A423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11</xdr:row>
      <xdr:rowOff>31296</xdr:rowOff>
    </xdr:from>
    <xdr:to>
      <xdr:col>19</xdr:col>
      <xdr:colOff>628649</xdr:colOff>
      <xdr:row>25</xdr:row>
      <xdr:rowOff>142875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AEE9FC15-4950-4B5F-912F-C71E8811B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ADD53BA-3407-42B0-9734-223A21C7C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352425</xdr:colOff>
      <xdr:row>3</xdr:row>
      <xdr:rowOff>76200</xdr:rowOff>
    </xdr:from>
    <xdr:to>
      <xdr:col>0</xdr:col>
      <xdr:colOff>801573</xdr:colOff>
      <xdr:row>5</xdr:row>
      <xdr:rowOff>141317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DAD5E4-DD1E-4DB2-A1CF-6D7DB0A17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2425" y="1114425"/>
          <a:ext cx="449148" cy="4461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L4" t="str">
            <v>HOMBRES</v>
          </cell>
          <cell r="N4" t="str">
            <v>MUJERES</v>
          </cell>
        </row>
        <row r="9">
          <cell r="L9">
            <v>0.33333333333333331</v>
          </cell>
          <cell r="N9">
            <v>0.66666666666666663</v>
          </cell>
        </row>
        <row r="15">
          <cell r="J15" t="str">
            <v>MOVIMIENTO CIUDADANO</v>
          </cell>
          <cell r="M15">
            <v>0.83333333333333337</v>
          </cell>
        </row>
        <row r="16">
          <cell r="J16" t="str">
            <v>MORENA</v>
          </cell>
          <cell r="M16">
            <v>0.16666666666666666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D063-E4E5-4CA2-AECD-0964EB3787F4}">
  <dimension ref="A1:AM34"/>
  <sheetViews>
    <sheetView tabSelected="1" view="pageBreakPreview" zoomScale="82" zoomScaleNormal="100" zoomScaleSheetLayoutView="82" workbookViewId="0">
      <selection activeCell="K31" sqref="K31"/>
    </sheetView>
  </sheetViews>
  <sheetFormatPr baseColWidth="10" defaultRowHeight="15" x14ac:dyDescent="0.25"/>
  <cols>
    <col min="1" max="1" width="21.28515625" style="11" customWidth="1"/>
    <col min="2" max="2" width="21.7109375" style="9" customWidth="1"/>
    <col min="3" max="3" width="36.5703125" style="9" customWidth="1"/>
    <col min="4" max="4" width="5" style="12" bestFit="1" customWidth="1"/>
    <col min="5" max="5" width="22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0.4</v>
      </c>
      <c r="M7" s="30">
        <f>COUNTIF(D9:D13,"M")</f>
        <v>3</v>
      </c>
      <c r="N7" s="31">
        <f>M7/$O7</f>
        <v>0.6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5</v>
      </c>
      <c r="C9" s="35" t="s">
        <v>19</v>
      </c>
      <c r="D9" s="36" t="s">
        <v>20</v>
      </c>
      <c r="E9" s="35" t="s">
        <v>5</v>
      </c>
      <c r="F9" s="35" t="s">
        <v>21</v>
      </c>
      <c r="G9" s="36" t="s">
        <v>20</v>
      </c>
      <c r="H9" s="18"/>
      <c r="J9" s="37" t="s">
        <v>7</v>
      </c>
      <c r="K9" s="37">
        <f>SUM(K7:K8)</f>
        <v>2</v>
      </c>
      <c r="L9" s="38">
        <f>K9/O9</f>
        <v>0.33333333333333331</v>
      </c>
      <c r="M9" s="37">
        <f t="shared" ref="M9" si="0">SUM(M7:M8)</f>
        <v>4</v>
      </c>
      <c r="N9" s="38">
        <f>M9/O9</f>
        <v>0.66666666666666663</v>
      </c>
      <c r="O9" s="37">
        <f>SUM(O7,O8)</f>
        <v>6</v>
      </c>
    </row>
    <row r="10" spans="1:39" x14ac:dyDescent="0.25">
      <c r="A10" s="35" t="s">
        <v>22</v>
      </c>
      <c r="B10" s="35" t="s">
        <v>5</v>
      </c>
      <c r="C10" s="35" t="s">
        <v>23</v>
      </c>
      <c r="D10" s="36" t="s">
        <v>24</v>
      </c>
      <c r="E10" s="35" t="s">
        <v>5</v>
      </c>
      <c r="F10" s="35" t="s">
        <v>25</v>
      </c>
      <c r="G10" s="36" t="s">
        <v>20</v>
      </c>
      <c r="H10" s="18"/>
      <c r="J10" s="39" t="s">
        <v>26</v>
      </c>
      <c r="K10" s="14"/>
      <c r="L10" s="14"/>
      <c r="M10" s="14"/>
      <c r="N10" s="14"/>
      <c r="O10" s="14"/>
    </row>
    <row r="11" spans="1:39" x14ac:dyDescent="0.25">
      <c r="A11" s="35" t="s">
        <v>22</v>
      </c>
      <c r="B11" s="35" t="s">
        <v>5</v>
      </c>
      <c r="C11" s="35" t="s">
        <v>27</v>
      </c>
      <c r="D11" s="36" t="s">
        <v>20</v>
      </c>
      <c r="E11" s="35" t="s">
        <v>5</v>
      </c>
      <c r="F11" s="35" t="s">
        <v>28</v>
      </c>
      <c r="G11" s="36" t="s">
        <v>20</v>
      </c>
      <c r="H11" s="18"/>
    </row>
    <row r="12" spans="1:39" x14ac:dyDescent="0.25">
      <c r="A12" s="35" t="s">
        <v>22</v>
      </c>
      <c r="B12" s="35" t="s">
        <v>5</v>
      </c>
      <c r="C12" s="35" t="s">
        <v>29</v>
      </c>
      <c r="D12" s="36" t="s">
        <v>24</v>
      </c>
      <c r="E12" s="35" t="s">
        <v>5</v>
      </c>
      <c r="F12" s="35" t="s">
        <v>30</v>
      </c>
      <c r="G12" s="36" t="s">
        <v>20</v>
      </c>
      <c r="H12" s="18"/>
      <c r="I12" s="5" t="s">
        <v>31</v>
      </c>
      <c r="J12" s="5"/>
      <c r="K12" s="5"/>
      <c r="L12" s="5"/>
      <c r="M12" s="5"/>
    </row>
    <row r="13" spans="1:39" x14ac:dyDescent="0.25">
      <c r="A13" s="35" t="s">
        <v>32</v>
      </c>
      <c r="B13" s="35" t="s">
        <v>5</v>
      </c>
      <c r="C13" s="35" t="s">
        <v>33</v>
      </c>
      <c r="D13" s="36" t="s">
        <v>20</v>
      </c>
      <c r="E13" s="35" t="s">
        <v>5</v>
      </c>
      <c r="F13" s="35" t="s">
        <v>34</v>
      </c>
      <c r="G13" s="36" t="s">
        <v>20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35</v>
      </c>
      <c r="K14" s="43"/>
      <c r="L14" s="44" t="s">
        <v>7</v>
      </c>
      <c r="M14" s="45" t="s">
        <v>9</v>
      </c>
    </row>
    <row r="15" spans="1:39" x14ac:dyDescent="0.25">
      <c r="A15" s="5" t="s">
        <v>36</v>
      </c>
      <c r="B15" s="5"/>
      <c r="C15" s="5"/>
      <c r="D15" s="5"/>
      <c r="E15" s="40"/>
      <c r="F15" s="40"/>
      <c r="G15" s="41"/>
      <c r="H15" s="18"/>
      <c r="J15" s="46" t="s">
        <v>5</v>
      </c>
      <c r="K15" s="47"/>
      <c r="L15" s="48">
        <v>5</v>
      </c>
      <c r="M15" s="49">
        <f>L15/$L$17</f>
        <v>0.83333333333333337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37</v>
      </c>
      <c r="K16" s="47"/>
      <c r="L16" s="48">
        <v>1</v>
      </c>
      <c r="M16" s="49">
        <f>L16/$L$17</f>
        <v>0.16666666666666666</v>
      </c>
    </row>
    <row r="17" spans="1:13" x14ac:dyDescent="0.25">
      <c r="A17" s="51" t="s">
        <v>10</v>
      </c>
      <c r="B17" s="51" t="s">
        <v>38</v>
      </c>
      <c r="C17" s="33" t="s">
        <v>15</v>
      </c>
      <c r="D17" s="34" t="s">
        <v>16</v>
      </c>
      <c r="E17" s="40"/>
      <c r="F17" s="40"/>
      <c r="G17" s="41"/>
      <c r="H17" s="18"/>
      <c r="J17" s="52" t="s">
        <v>7</v>
      </c>
      <c r="K17" s="53"/>
      <c r="L17" s="54">
        <f>SUM(L12:L16)</f>
        <v>6</v>
      </c>
      <c r="M17" s="55">
        <f>L17/L17</f>
        <v>1</v>
      </c>
    </row>
    <row r="18" spans="1:13" x14ac:dyDescent="0.25">
      <c r="A18" s="56" t="s">
        <v>22</v>
      </c>
      <c r="B18" s="56" t="s">
        <v>37</v>
      </c>
      <c r="C18" s="57" t="s">
        <v>39</v>
      </c>
      <c r="D18" s="30" t="s">
        <v>20</v>
      </c>
      <c r="E18" s="40"/>
      <c r="F18" s="40"/>
      <c r="G18" s="41"/>
      <c r="H18" s="18"/>
      <c r="J18" s="39" t="s">
        <v>26</v>
      </c>
      <c r="K18" s="58"/>
      <c r="L18" s="59"/>
      <c r="M18" s="60"/>
    </row>
    <row r="19" spans="1:13" x14ac:dyDescent="0.25">
      <c r="A19" s="40"/>
      <c r="B19" s="40"/>
      <c r="C19" s="40"/>
      <c r="D19" s="41"/>
      <c r="E19" s="40"/>
      <c r="F19" s="40"/>
      <c r="G19" s="41"/>
      <c r="H19" s="18"/>
    </row>
    <row r="20" spans="1:13" x14ac:dyDescent="0.25">
      <c r="E20" s="50"/>
      <c r="F20" s="50"/>
      <c r="G20" s="50"/>
      <c r="H20" s="6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  <row r="34" spans="8:8" x14ac:dyDescent="0.25">
      <c r="H34" s="10" t="s">
        <v>40</v>
      </c>
    </row>
  </sheetData>
  <mergeCells count="15">
    <mergeCell ref="J17:K17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5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POMUCH</vt:lpstr>
      <vt:lpstr>POMUCH!Área_de_impresión</vt:lpstr>
      <vt:lpstr>POMUCH!Títulos_a_imprimir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2025-02-13T01:20:57Z</dcterms:created>
  <dcterms:modified xsi:type="dcterms:W3CDTF">2025-02-13T01:21:18Z</dcterms:modified>
</cp:coreProperties>
</file>